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28755" windowHeight="12075"/>
  </bookViews>
  <sheets>
    <sheet name="Plan1" sheetId="1" r:id="rId1"/>
    <sheet name="Plan2" sheetId="2" r:id="rId2"/>
    <sheet name="Plan3" sheetId="3" r:id="rId3"/>
  </sheets>
  <calcPr calcId="125725"/>
</workbook>
</file>

<file path=xl/calcChain.xml><?xml version="1.0" encoding="utf-8"?>
<calcChain xmlns="http://schemas.openxmlformats.org/spreadsheetml/2006/main">
  <c r="N41" i="1"/>
  <c r="N42"/>
  <c r="M41"/>
  <c r="M42"/>
  <c r="K41"/>
  <c r="K42"/>
  <c r="H41"/>
  <c r="H42"/>
  <c r="N58" l="1"/>
  <c r="M58"/>
  <c r="K58"/>
  <c r="H58"/>
  <c r="N57"/>
  <c r="M57"/>
  <c r="K57"/>
  <c r="H57"/>
  <c r="N56"/>
  <c r="M56"/>
  <c r="K56"/>
  <c r="H56"/>
  <c r="N55"/>
  <c r="M55"/>
  <c r="K55"/>
  <c r="H55"/>
  <c r="N54"/>
  <c r="M54"/>
  <c r="K54"/>
  <c r="H54"/>
  <c r="N53"/>
  <c r="M53"/>
  <c r="K53"/>
  <c r="H53"/>
  <c r="N52"/>
  <c r="M52"/>
  <c r="K52"/>
  <c r="H52"/>
  <c r="N51"/>
  <c r="M51"/>
  <c r="K51"/>
  <c r="H51"/>
  <c r="N50"/>
  <c r="M50"/>
  <c r="K50"/>
  <c r="H50"/>
  <c r="N49"/>
  <c r="M49"/>
  <c r="K49"/>
  <c r="H49"/>
  <c r="N48"/>
  <c r="M48"/>
  <c r="K48"/>
  <c r="H48"/>
  <c r="N47"/>
  <c r="M47"/>
  <c r="K47"/>
  <c r="H47"/>
  <c r="N46"/>
  <c r="M46"/>
  <c r="K46"/>
  <c r="H46"/>
  <c r="N44"/>
  <c r="M44"/>
  <c r="K44"/>
  <c r="H44"/>
  <c r="N43"/>
  <c r="M43"/>
  <c r="K43"/>
  <c r="H43"/>
  <c r="N40"/>
  <c r="M40"/>
  <c r="K40"/>
  <c r="H40"/>
  <c r="N39"/>
  <c r="M39"/>
  <c r="K39"/>
  <c r="H39"/>
  <c r="N38"/>
  <c r="M38"/>
  <c r="K38"/>
  <c r="H38"/>
  <c r="N37"/>
  <c r="M37"/>
  <c r="K37"/>
  <c r="H37"/>
  <c r="N36"/>
  <c r="M36"/>
  <c r="K36"/>
  <c r="H36"/>
  <c r="N35"/>
  <c r="M35"/>
  <c r="K35"/>
  <c r="H35"/>
  <c r="N34"/>
  <c r="M34"/>
  <c r="K34"/>
  <c r="H34"/>
  <c r="N33"/>
  <c r="M33"/>
  <c r="K33"/>
  <c r="H33"/>
  <c r="N32"/>
  <c r="M32"/>
  <c r="K32"/>
  <c r="H32"/>
  <c r="N31"/>
  <c r="M31"/>
  <c r="K31"/>
  <c r="H31"/>
  <c r="N30"/>
  <c r="M30"/>
  <c r="K30"/>
  <c r="H30"/>
  <c r="N29"/>
  <c r="M29"/>
  <c r="K29"/>
  <c r="H29"/>
  <c r="N28"/>
  <c r="M28"/>
  <c r="K28"/>
  <c r="H28"/>
  <c r="N27"/>
  <c r="M27"/>
  <c r="K27"/>
  <c r="H27"/>
  <c r="N26"/>
  <c r="M26"/>
  <c r="K26"/>
  <c r="H26"/>
  <c r="N25"/>
  <c r="M25"/>
  <c r="K25"/>
  <c r="H25"/>
  <c r="N24"/>
  <c r="M24"/>
  <c r="K24"/>
  <c r="H24"/>
  <c r="N23"/>
  <c r="M23"/>
  <c r="K23"/>
  <c r="H23"/>
  <c r="N22"/>
  <c r="M22"/>
  <c r="K22"/>
  <c r="H22"/>
  <c r="N21"/>
  <c r="M21"/>
  <c r="K21"/>
  <c r="H21"/>
  <c r="N20"/>
  <c r="M20"/>
  <c r="K20"/>
  <c r="H20"/>
  <c r="N19"/>
  <c r="M19"/>
  <c r="K19"/>
  <c r="H19"/>
  <c r="N18"/>
  <c r="M18"/>
  <c r="K18"/>
  <c r="H18"/>
  <c r="N17"/>
  <c r="M17"/>
  <c r="K17"/>
  <c r="H17"/>
  <c r="N16"/>
  <c r="M16"/>
  <c r="K16"/>
  <c r="H16"/>
  <c r="N15"/>
  <c r="M15"/>
  <c r="K15"/>
  <c r="H15"/>
  <c r="N14"/>
  <c r="M14"/>
  <c r="K14"/>
  <c r="H14"/>
  <c r="N13"/>
  <c r="M13"/>
  <c r="K13"/>
  <c r="H13"/>
  <c r="N12"/>
  <c r="M12"/>
  <c r="K12"/>
  <c r="H12"/>
  <c r="N11"/>
  <c r="M11"/>
  <c r="K11"/>
  <c r="H11"/>
  <c r="N10"/>
  <c r="M10"/>
  <c r="K10"/>
  <c r="H10"/>
  <c r="N9"/>
  <c r="M9"/>
  <c r="K9"/>
  <c r="H9"/>
  <c r="N8"/>
  <c r="M8"/>
  <c r="K8"/>
  <c r="H8"/>
  <c r="N7"/>
  <c r="M7"/>
  <c r="K7"/>
  <c r="H7"/>
  <c r="H59" l="1"/>
  <c r="M59"/>
  <c r="N59" s="1"/>
  <c r="K59"/>
</calcChain>
</file>

<file path=xl/sharedStrings.xml><?xml version="1.0" encoding="utf-8"?>
<sst xmlns="http://schemas.openxmlformats.org/spreadsheetml/2006/main" count="169" uniqueCount="67">
  <si>
    <t>Instalações Elétricas</t>
  </si>
  <si>
    <t>ELÉTRICA</t>
  </si>
  <si>
    <t>Eletrodutos (média)</t>
  </si>
  <si>
    <t>m</t>
  </si>
  <si>
    <t>Quadro Energia - Centro de Distribuição</t>
  </si>
  <si>
    <t>un.</t>
  </si>
  <si>
    <t>Disjuntor Entrada</t>
  </si>
  <si>
    <t>Disjuntor 10</t>
  </si>
  <si>
    <t>Disjuntor 15</t>
  </si>
  <si>
    <t>Disjuntor 20</t>
  </si>
  <si>
    <t>Disjuntor 25</t>
  </si>
  <si>
    <t>Disjuntor 30</t>
  </si>
  <si>
    <t>Disjuntor 35</t>
  </si>
  <si>
    <t>Disjuntor 40</t>
  </si>
  <si>
    <t>Fio 16mm²</t>
  </si>
  <si>
    <t>Fio 25mm²</t>
  </si>
  <si>
    <t>Fio 1,5mm²</t>
  </si>
  <si>
    <t>Fio 2,5mm²</t>
  </si>
  <si>
    <t>Fio 4,0mm²</t>
  </si>
  <si>
    <t>Fio 6,0mm²</t>
  </si>
  <si>
    <t>Fio 10,0mm²</t>
  </si>
  <si>
    <t>Interruptor 1 Tecla/1 Tomada</t>
  </si>
  <si>
    <t>conj</t>
  </si>
  <si>
    <t>Interruptor 2 Teclas/ 2 Tomadas</t>
  </si>
  <si>
    <t>Interruptor 3 Teclas/3 Tomadas</t>
  </si>
  <si>
    <t>Caixa PVC 4x2</t>
  </si>
  <si>
    <t>Caixa PVC 3x3</t>
  </si>
  <si>
    <t>Caixa PVC 4x4</t>
  </si>
  <si>
    <t>Placa 2x4  + Suporte</t>
  </si>
  <si>
    <t>Placa 4x4 + Suporte</t>
  </si>
  <si>
    <t>Luminária de Teto</t>
  </si>
  <si>
    <t>Spot de Teto</t>
  </si>
  <si>
    <t>Spot de Chão</t>
  </si>
  <si>
    <t>Arandela</t>
  </si>
  <si>
    <t>Sensor de Presença</t>
  </si>
  <si>
    <t>Gastos com Concessionária de Energia</t>
  </si>
  <si>
    <t>verba</t>
  </si>
  <si>
    <t>Lustre</t>
  </si>
  <si>
    <t>INFRAESTRUTURA DE DADOS</t>
  </si>
  <si>
    <t>Caixa 4x2</t>
  </si>
  <si>
    <t>Placa 01 Módulo</t>
  </si>
  <si>
    <t>Placa Saída Fio</t>
  </si>
  <si>
    <t>Tomada Rede RJ-45 (Internet)</t>
  </si>
  <si>
    <t>Tomada Rede RJ-11 (Telefone)</t>
  </si>
  <si>
    <t>Cabo Telefone</t>
  </si>
  <si>
    <t>Cabo Rede CAT-5 UTP 4 Pares (internet)</t>
  </si>
  <si>
    <t>Cabo Coaxial RG-6 95% (TV)</t>
  </si>
  <si>
    <t>TOTAL PARCIAL</t>
  </si>
  <si>
    <t>PLANEJAMENTO</t>
  </si>
  <si>
    <t>GASTO</t>
  </si>
  <si>
    <t>APURAÇÃO</t>
  </si>
  <si>
    <t>Etapa da Obra</t>
  </si>
  <si>
    <t>Item</t>
  </si>
  <si>
    <t>UN</t>
  </si>
  <si>
    <t>Quantidade</t>
  </si>
  <si>
    <t>Preço Unitário</t>
  </si>
  <si>
    <t>TOTAL</t>
  </si>
  <si>
    <t>Finalizado*</t>
  </si>
  <si>
    <t>Diferença</t>
  </si>
  <si>
    <t>Status</t>
  </si>
  <si>
    <t>Observações</t>
  </si>
  <si>
    <t xml:space="preserve">Fita LED Branca </t>
  </si>
  <si>
    <t>Luminária de Teto Retângular</t>
  </si>
  <si>
    <t>Caixa Alumínio 200x200x120 mm</t>
  </si>
  <si>
    <t>Caixa Alumínio 300x300x120 mm</t>
  </si>
  <si>
    <t>LISTA DE MATERIAIS ELÉTRICOS</t>
  </si>
  <si>
    <t>Interruptor 4 Teclas/4 Tomadas ou mais</t>
  </si>
</sst>
</file>

<file path=xl/styles.xml><?xml version="1.0" encoding="utf-8"?>
<styleSheet xmlns="http://schemas.openxmlformats.org/spreadsheetml/2006/main">
  <numFmts count="1">
    <numFmt numFmtId="164" formatCode="&quot;R$&quot;\ #,##0.00"/>
  </numFmts>
  <fonts count="4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9" tint="-0.49998474074526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4D79D"/>
        <bgColor indexed="64"/>
      </patternFill>
    </fill>
    <fill>
      <patternFill patternType="solid">
        <fgColor rgb="FFF6903C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0" fillId="2" borderId="1" xfId="0" applyFill="1" applyBorder="1"/>
    <xf numFmtId="0" fontId="0" fillId="3" borderId="2" xfId="0" applyFill="1" applyBorder="1"/>
    <xf numFmtId="0" fontId="0" fillId="3" borderId="5" xfId="0" applyFill="1" applyBorder="1"/>
    <xf numFmtId="0" fontId="0" fillId="4" borderId="6" xfId="0" applyFill="1" applyBorder="1" applyAlignment="1"/>
    <xf numFmtId="0" fontId="0" fillId="4" borderId="7" xfId="0" applyFill="1" applyBorder="1"/>
    <xf numFmtId="0" fontId="0" fillId="5" borderId="8" xfId="0" applyFill="1" applyBorder="1" applyAlignment="1"/>
    <xf numFmtId="164" fontId="0" fillId="5" borderId="8" xfId="0" applyNumberFormat="1" applyFill="1" applyBorder="1" applyAlignment="1"/>
    <xf numFmtId="164" fontId="0" fillId="5" borderId="7" xfId="0" applyNumberFormat="1" applyFill="1" applyBorder="1"/>
    <xf numFmtId="0" fontId="0" fillId="6" borderId="9" xfId="0" applyFill="1" applyBorder="1" applyAlignment="1"/>
    <xf numFmtId="164" fontId="0" fillId="6" borderId="6" xfId="0" applyNumberFormat="1" applyFill="1" applyBorder="1" applyAlignment="1"/>
    <xf numFmtId="164" fontId="0" fillId="6" borderId="7" xfId="0" applyNumberFormat="1" applyFill="1" applyBorder="1"/>
    <xf numFmtId="0" fontId="0" fillId="7" borderId="10" xfId="0" applyFill="1" applyBorder="1"/>
    <xf numFmtId="164" fontId="3" fillId="7" borderId="8" xfId="0" applyNumberFormat="1" applyFont="1" applyFill="1" applyBorder="1"/>
    <xf numFmtId="0" fontId="3" fillId="7" borderId="7" xfId="0" applyFont="1" applyFill="1" applyBorder="1" applyAlignment="1">
      <alignment horizontal="center"/>
    </xf>
    <xf numFmtId="0" fontId="0" fillId="5" borderId="13" xfId="0" applyFill="1" applyBorder="1"/>
    <xf numFmtId="164" fontId="0" fillId="5" borderId="6" xfId="0" applyNumberFormat="1" applyFill="1" applyBorder="1" applyAlignment="1"/>
    <xf numFmtId="0" fontId="0" fillId="4" borderId="8" xfId="0" applyFill="1" applyBorder="1" applyAlignment="1"/>
    <xf numFmtId="0" fontId="0" fillId="5" borderId="14" xfId="0" applyFill="1" applyBorder="1"/>
    <xf numFmtId="0" fontId="0" fillId="6" borderId="10" xfId="0" applyFill="1" applyBorder="1" applyAlignment="1"/>
    <xf numFmtId="164" fontId="0" fillId="6" borderId="8" xfId="0" applyNumberFormat="1" applyFill="1" applyBorder="1" applyAlignment="1"/>
    <xf numFmtId="0" fontId="0" fillId="4" borderId="8" xfId="0" applyFill="1" applyBorder="1"/>
    <xf numFmtId="164" fontId="0" fillId="5" borderId="8" xfId="0" applyNumberFormat="1" applyFill="1" applyBorder="1"/>
    <xf numFmtId="0" fontId="0" fillId="6" borderId="10" xfId="0" applyFill="1" applyBorder="1"/>
    <xf numFmtId="164" fontId="0" fillId="6" borderId="8" xfId="0" applyNumberFormat="1" applyFill="1" applyBorder="1"/>
    <xf numFmtId="0" fontId="0" fillId="6" borderId="14" xfId="0" applyFill="1" applyBorder="1"/>
    <xf numFmtId="0" fontId="0" fillId="6" borderId="9" xfId="0" applyFill="1" applyBorder="1"/>
    <xf numFmtId="164" fontId="0" fillId="6" borderId="6" xfId="0" applyNumberFormat="1" applyFill="1" applyBorder="1"/>
    <xf numFmtId="0" fontId="0" fillId="4" borderId="12" xfId="0" applyFill="1" applyBorder="1" applyAlignment="1">
      <alignment horizontal="center"/>
    </xf>
    <xf numFmtId="0" fontId="0" fillId="8" borderId="21" xfId="0" applyFill="1" applyBorder="1"/>
    <xf numFmtId="164" fontId="0" fillId="8" borderId="19" xfId="0" applyNumberFormat="1" applyFill="1" applyBorder="1"/>
    <xf numFmtId="164" fontId="0" fillId="8" borderId="20" xfId="0" applyNumberFormat="1" applyFill="1" applyBorder="1"/>
    <xf numFmtId="0" fontId="0" fillId="8" borderId="22" xfId="0" applyFill="1" applyBorder="1"/>
    <xf numFmtId="0" fontId="0" fillId="8" borderId="20" xfId="0" applyFill="1" applyBorder="1" applyAlignment="1">
      <alignment horizontal="center"/>
    </xf>
    <xf numFmtId="0" fontId="0" fillId="0" borderId="25" xfId="0" applyBorder="1"/>
    <xf numFmtId="0" fontId="0" fillId="3" borderId="10" xfId="0" applyFill="1" applyBorder="1"/>
    <xf numFmtId="0" fontId="0" fillId="3" borderId="24" xfId="0" applyFill="1" applyBorder="1"/>
    <xf numFmtId="0" fontId="0" fillId="2" borderId="26" xfId="0" applyFill="1" applyBorder="1"/>
    <xf numFmtId="0" fontId="0" fillId="0" borderId="27" xfId="0" applyBorder="1"/>
    <xf numFmtId="0" fontId="0" fillId="2" borderId="29" xfId="0" applyFill="1" applyBorder="1"/>
    <xf numFmtId="0" fontId="0" fillId="2" borderId="25" xfId="0" applyFill="1" applyBorder="1"/>
    <xf numFmtId="0" fontId="0" fillId="2" borderId="30" xfId="0" applyFill="1" applyBorder="1"/>
    <xf numFmtId="0" fontId="0" fillId="2" borderId="27" xfId="0" applyFill="1" applyBorder="1"/>
    <xf numFmtId="0" fontId="0" fillId="4" borderId="32" xfId="0" applyFill="1" applyBorder="1" applyAlignment="1">
      <alignment horizontal="center"/>
    </xf>
    <xf numFmtId="0" fontId="0" fillId="4" borderId="32" xfId="0" applyFill="1" applyBorder="1" applyAlignment="1">
      <alignment horizontal="center"/>
    </xf>
    <xf numFmtId="0" fontId="0" fillId="2" borderId="34" xfId="0" applyFill="1" applyBorder="1"/>
    <xf numFmtId="0" fontId="0" fillId="2" borderId="36" xfId="0" applyFill="1" applyBorder="1"/>
    <xf numFmtId="0" fontId="0" fillId="9" borderId="8" xfId="0" applyFill="1" applyBorder="1"/>
    <xf numFmtId="0" fontId="0" fillId="9" borderId="7" xfId="0" applyFill="1" applyBorder="1"/>
    <xf numFmtId="0" fontId="3" fillId="10" borderId="38" xfId="0" applyFont="1" applyFill="1" applyBorder="1" applyAlignment="1">
      <alignment horizontal="center"/>
    </xf>
    <xf numFmtId="0" fontId="3" fillId="10" borderId="39" xfId="0" applyFont="1" applyFill="1" applyBorder="1" applyAlignment="1">
      <alignment horizontal="center"/>
    </xf>
    <xf numFmtId="0" fontId="3" fillId="5" borderId="18" xfId="0" applyFont="1" applyFill="1" applyBorder="1" applyAlignment="1">
      <alignment horizontal="center"/>
    </xf>
    <xf numFmtId="0" fontId="3" fillId="5" borderId="38" xfId="0" applyFont="1" applyFill="1" applyBorder="1" applyAlignment="1">
      <alignment horizontal="center"/>
    </xf>
    <xf numFmtId="0" fontId="3" fillId="5" borderId="39" xfId="0" applyFont="1" applyFill="1" applyBorder="1" applyAlignment="1">
      <alignment horizontal="center"/>
    </xf>
    <xf numFmtId="0" fontId="3" fillId="6" borderId="18" xfId="0" applyFont="1" applyFill="1" applyBorder="1" applyAlignment="1">
      <alignment horizontal="center"/>
    </xf>
    <xf numFmtId="0" fontId="3" fillId="6" borderId="38" xfId="0" applyFont="1" applyFill="1" applyBorder="1" applyAlignment="1">
      <alignment horizontal="center"/>
    </xf>
    <xf numFmtId="0" fontId="3" fillId="6" borderId="39" xfId="0" applyFont="1" applyFill="1" applyBorder="1" applyAlignment="1">
      <alignment horizontal="center"/>
    </xf>
    <xf numFmtId="0" fontId="3" fillId="7" borderId="18" xfId="0" applyFont="1" applyFill="1" applyBorder="1" applyAlignment="1">
      <alignment horizontal="center"/>
    </xf>
    <xf numFmtId="0" fontId="3" fillId="7" borderId="38" xfId="0" applyFont="1" applyFill="1" applyBorder="1" applyAlignment="1">
      <alignment horizontal="center"/>
    </xf>
    <xf numFmtId="0" fontId="3" fillId="7" borderId="40" xfId="0" applyFont="1" applyFill="1" applyBorder="1" applyAlignment="1">
      <alignment horizontal="center"/>
    </xf>
    <xf numFmtId="0" fontId="0" fillId="2" borderId="21" xfId="0" applyFill="1" applyBorder="1"/>
    <xf numFmtId="0" fontId="0" fillId="2" borderId="22" xfId="0" applyFill="1" applyBorder="1"/>
    <xf numFmtId="0" fontId="0" fillId="9" borderId="14" xfId="0" applyFill="1" applyBorder="1"/>
    <xf numFmtId="0" fontId="3" fillId="10" borderId="42" xfId="0" applyFont="1" applyFill="1" applyBorder="1" applyAlignment="1">
      <alignment horizontal="center"/>
    </xf>
    <xf numFmtId="0" fontId="0" fillId="0" borderId="0" xfId="0" applyFill="1" applyBorder="1"/>
    <xf numFmtId="0" fontId="0" fillId="11" borderId="34" xfId="0" applyFill="1" applyBorder="1"/>
    <xf numFmtId="0" fontId="0" fillId="11" borderId="35" xfId="0" applyFill="1" applyBorder="1"/>
    <xf numFmtId="0" fontId="0" fillId="11" borderId="41" xfId="0" applyFill="1" applyBorder="1"/>
    <xf numFmtId="0" fontId="0" fillId="11" borderId="1" xfId="0" applyFill="1" applyBorder="1"/>
    <xf numFmtId="0" fontId="0" fillId="11" borderId="0" xfId="0" applyFill="1" applyBorder="1"/>
    <xf numFmtId="0" fontId="0" fillId="11" borderId="27" xfId="0" applyFill="1" applyBorder="1"/>
    <xf numFmtId="0" fontId="0" fillId="11" borderId="29" xfId="0" applyFill="1" applyBorder="1"/>
    <xf numFmtId="0" fontId="0" fillId="11" borderId="25" xfId="0" applyFill="1" applyBorder="1"/>
    <xf numFmtId="0" fontId="0" fillId="11" borderId="30" xfId="0" applyFill="1" applyBorder="1"/>
    <xf numFmtId="0" fontId="1" fillId="4" borderId="11" xfId="0" applyFont="1" applyFill="1" applyBorder="1" applyAlignment="1">
      <alignment horizontal="center"/>
    </xf>
    <xf numFmtId="0" fontId="1" fillId="4" borderId="12" xfId="0" applyFont="1" applyFill="1" applyBorder="1" applyAlignment="1">
      <alignment horizontal="center"/>
    </xf>
    <xf numFmtId="0" fontId="1" fillId="4" borderId="3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3" borderId="33" xfId="0" applyFont="1" applyFill="1" applyBorder="1" applyAlignment="1">
      <alignment horizontal="center"/>
    </xf>
    <xf numFmtId="0" fontId="0" fillId="4" borderId="11" xfId="0" applyFill="1" applyBorder="1" applyAlignment="1">
      <alignment horizontal="center"/>
    </xf>
    <xf numFmtId="0" fontId="0" fillId="4" borderId="12" xfId="0" applyFill="1" applyBorder="1" applyAlignment="1">
      <alignment horizontal="center"/>
    </xf>
    <xf numFmtId="0" fontId="0" fillId="4" borderId="32" xfId="0" applyFill="1" applyBorder="1" applyAlignment="1">
      <alignment horizontal="center"/>
    </xf>
    <xf numFmtId="0" fontId="0" fillId="8" borderId="23" xfId="0" applyFill="1" applyBorder="1" applyAlignment="1"/>
    <xf numFmtId="0" fontId="0" fillId="8" borderId="21" xfId="0" applyFill="1" applyBorder="1" applyAlignment="1"/>
    <xf numFmtId="0" fontId="0" fillId="8" borderId="28" xfId="0" applyFill="1" applyBorder="1" applyAlignment="1"/>
    <xf numFmtId="0" fontId="0" fillId="8" borderId="23" xfId="0" applyFill="1" applyBorder="1" applyAlignment="1">
      <alignment horizontal="right"/>
    </xf>
    <xf numFmtId="0" fontId="0" fillId="8" borderId="21" xfId="0" applyFill="1" applyBorder="1" applyAlignment="1">
      <alignment horizontal="right"/>
    </xf>
    <xf numFmtId="0" fontId="0" fillId="8" borderId="28" xfId="0" applyFill="1" applyBorder="1" applyAlignment="1">
      <alignment horizontal="right"/>
    </xf>
    <xf numFmtId="0" fontId="3" fillId="4" borderId="16" xfId="0" applyFont="1" applyFill="1" applyBorder="1" applyAlignment="1">
      <alignment horizontal="center"/>
    </xf>
    <xf numFmtId="0" fontId="3" fillId="4" borderId="17" xfId="0" applyFont="1" applyFill="1" applyBorder="1" applyAlignment="1">
      <alignment horizontal="center"/>
    </xf>
    <xf numFmtId="0" fontId="3" fillId="4" borderId="31" xfId="0" applyFont="1" applyFill="1" applyBorder="1" applyAlignment="1">
      <alignment horizontal="center"/>
    </xf>
    <xf numFmtId="0" fontId="0" fillId="4" borderId="16" xfId="0" applyFill="1" applyBorder="1" applyAlignment="1">
      <alignment horizontal="center"/>
    </xf>
    <xf numFmtId="0" fontId="0" fillId="4" borderId="17" xfId="0" applyFill="1" applyBorder="1" applyAlignment="1">
      <alignment horizontal="center"/>
    </xf>
    <xf numFmtId="0" fontId="0" fillId="4" borderId="31" xfId="0" applyFill="1" applyBorder="1" applyAlignment="1">
      <alignment horizontal="center"/>
    </xf>
    <xf numFmtId="0" fontId="2" fillId="3" borderId="15" xfId="0" applyFont="1" applyFill="1" applyBorder="1" applyAlignment="1">
      <alignment horizontal="center"/>
    </xf>
    <xf numFmtId="0" fontId="2" fillId="3" borderId="12" xfId="0" applyFont="1" applyFill="1" applyBorder="1" applyAlignment="1">
      <alignment horizontal="center"/>
    </xf>
    <xf numFmtId="0" fontId="2" fillId="3" borderId="32" xfId="0" applyFont="1" applyFill="1" applyBorder="1" applyAlignment="1">
      <alignment horizontal="center"/>
    </xf>
    <xf numFmtId="0" fontId="3" fillId="9" borderId="34" xfId="0" applyFont="1" applyFill="1" applyBorder="1" applyAlignment="1">
      <alignment horizontal="center"/>
    </xf>
    <xf numFmtId="0" fontId="3" fillId="9" borderId="35" xfId="0" applyFont="1" applyFill="1" applyBorder="1" applyAlignment="1">
      <alignment horizontal="center"/>
    </xf>
    <xf numFmtId="0" fontId="3" fillId="9" borderId="41" xfId="0" applyFont="1" applyFill="1" applyBorder="1" applyAlignment="1">
      <alignment horizontal="center"/>
    </xf>
    <xf numFmtId="0" fontId="3" fillId="5" borderId="37" xfId="0" applyFont="1" applyFill="1" applyBorder="1" applyAlignment="1">
      <alignment horizontal="center"/>
    </xf>
    <xf numFmtId="0" fontId="3" fillId="5" borderId="4" xfId="0" applyFont="1" applyFill="1" applyBorder="1" applyAlignment="1">
      <alignment horizontal="center"/>
    </xf>
    <xf numFmtId="0" fontId="3" fillId="5" borderId="33" xfId="0" applyFont="1" applyFill="1" applyBorder="1" applyAlignment="1">
      <alignment horizontal="center"/>
    </xf>
    <xf numFmtId="0" fontId="3" fillId="6" borderId="37" xfId="0" applyFont="1" applyFill="1" applyBorder="1" applyAlignment="1">
      <alignment horizontal="center"/>
    </xf>
    <xf numFmtId="0" fontId="3" fillId="6" borderId="4" xfId="0" applyFont="1" applyFill="1" applyBorder="1" applyAlignment="1">
      <alignment horizontal="center"/>
    </xf>
    <xf numFmtId="0" fontId="3" fillId="6" borderId="33" xfId="0" applyFont="1" applyFill="1" applyBorder="1" applyAlignment="1">
      <alignment horizontal="center"/>
    </xf>
    <xf numFmtId="0" fontId="3" fillId="7" borderId="37" xfId="0" applyFont="1" applyFill="1" applyBorder="1" applyAlignment="1">
      <alignment horizontal="center"/>
    </xf>
    <xf numFmtId="0" fontId="3" fillId="7" borderId="4" xfId="0" applyFont="1" applyFill="1" applyBorder="1" applyAlignment="1">
      <alignment horizontal="center"/>
    </xf>
    <xf numFmtId="0" fontId="0" fillId="9" borderId="15" xfId="0" applyFill="1" applyBorder="1" applyAlignment="1">
      <alignment horizontal="center"/>
    </xf>
    <xf numFmtId="0" fontId="0" fillId="9" borderId="12" xfId="0" applyFill="1" applyBorder="1" applyAlignment="1">
      <alignment horizontal="center"/>
    </xf>
    <xf numFmtId="0" fontId="0" fillId="9" borderId="32" xfId="0" applyFill="1" applyBorder="1" applyAlignment="1">
      <alignment horizontal="center"/>
    </xf>
  </cellXfs>
  <cellStyles count="1">
    <cellStyle name="Normal" xfId="0" builtinId="0"/>
  </cellStyles>
  <dxfs count="6">
    <dxf>
      <font>
        <color rgb="FFFF0000"/>
      </font>
    </dxf>
    <dxf>
      <font>
        <color theme="9" tint="-0.24994659260841701"/>
      </font>
    </dxf>
    <dxf>
      <font>
        <color rgb="FF00B050"/>
      </font>
    </dxf>
    <dxf>
      <font>
        <color rgb="FF00B050"/>
      </font>
    </dxf>
    <dxf>
      <font>
        <color theme="9" tint="-0.24994659260841701"/>
      </font>
    </dxf>
    <dxf>
      <font>
        <b val="0"/>
        <i val="0"/>
        <color rgb="FFFF000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104776</xdr:colOff>
      <xdr:row>1</xdr:row>
      <xdr:rowOff>66675</xdr:rowOff>
    </xdr:from>
    <xdr:to>
      <xdr:col>21</xdr:col>
      <xdr:colOff>533400</xdr:colOff>
      <xdr:row>4</xdr:row>
      <xdr:rowOff>81468</xdr:rowOff>
    </xdr:to>
    <xdr:pic>
      <xdr:nvPicPr>
        <xdr:cNvPr id="3" name="Imagem 2" descr="plantapronta2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782801" y="266700"/>
          <a:ext cx="2257424" cy="6053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60"/>
  <sheetViews>
    <sheetView tabSelected="1" workbookViewId="0">
      <selection activeCell="F46" sqref="F46:F56"/>
    </sheetView>
  </sheetViews>
  <sheetFormatPr defaultRowHeight="15"/>
  <cols>
    <col min="2" max="2" width="2.7109375" customWidth="1"/>
    <col min="3" max="3" width="27.5703125" customWidth="1"/>
    <col min="4" max="4" width="37" customWidth="1"/>
    <col min="6" max="6" width="12" customWidth="1"/>
    <col min="7" max="7" width="14.7109375" customWidth="1"/>
    <col min="8" max="8" width="12.28515625" customWidth="1"/>
    <col min="9" max="9" width="11.42578125" customWidth="1"/>
    <col min="10" max="10" width="13.42578125" customWidth="1"/>
    <col min="12" max="12" width="11.140625" customWidth="1"/>
    <col min="13" max="13" width="10.28515625" customWidth="1"/>
    <col min="14" max="14" width="10" customWidth="1"/>
    <col min="17" max="17" width="9.140625" customWidth="1"/>
    <col min="18" max="18" width="2.7109375" customWidth="1"/>
  </cols>
  <sheetData>
    <row r="1" spans="2:22" ht="15.75" thickBot="1"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</row>
    <row r="2" spans="2:22" ht="15.75" thickBot="1">
      <c r="B2" s="45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1"/>
      <c r="R2" s="46"/>
      <c r="S2" s="65"/>
      <c r="T2" s="66"/>
      <c r="U2" s="66"/>
      <c r="V2" s="67"/>
    </row>
    <row r="3" spans="2:22" ht="15.75" thickBot="1">
      <c r="B3" s="37"/>
      <c r="C3" s="98" t="s">
        <v>65</v>
      </c>
      <c r="D3" s="99"/>
      <c r="E3" s="99"/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100"/>
      <c r="R3" s="42"/>
      <c r="S3" s="68"/>
      <c r="T3" s="69"/>
      <c r="U3" s="69"/>
      <c r="V3" s="70"/>
    </row>
    <row r="4" spans="2:22">
      <c r="B4" s="37"/>
      <c r="C4" s="62"/>
      <c r="D4" s="47"/>
      <c r="E4" s="48"/>
      <c r="F4" s="101" t="s">
        <v>48</v>
      </c>
      <c r="G4" s="102"/>
      <c r="H4" s="103"/>
      <c r="I4" s="104" t="s">
        <v>49</v>
      </c>
      <c r="J4" s="105"/>
      <c r="K4" s="106"/>
      <c r="L4" s="107" t="s">
        <v>50</v>
      </c>
      <c r="M4" s="108"/>
      <c r="N4" s="108"/>
      <c r="O4" s="109"/>
      <c r="P4" s="110"/>
      <c r="Q4" s="111"/>
      <c r="R4" s="42"/>
      <c r="S4" s="68"/>
      <c r="T4" s="69"/>
      <c r="U4" s="69"/>
      <c r="V4" s="70"/>
    </row>
    <row r="5" spans="2:22" ht="15.75" thickBot="1">
      <c r="B5" s="37"/>
      <c r="C5" s="63" t="s">
        <v>51</v>
      </c>
      <c r="D5" s="49" t="s">
        <v>52</v>
      </c>
      <c r="E5" s="50" t="s">
        <v>53</v>
      </c>
      <c r="F5" s="51" t="s">
        <v>54</v>
      </c>
      <c r="G5" s="52" t="s">
        <v>55</v>
      </c>
      <c r="H5" s="53" t="s">
        <v>56</v>
      </c>
      <c r="I5" s="54" t="s">
        <v>54</v>
      </c>
      <c r="J5" s="55" t="s">
        <v>55</v>
      </c>
      <c r="K5" s="56" t="s">
        <v>56</v>
      </c>
      <c r="L5" s="57" t="s">
        <v>57</v>
      </c>
      <c r="M5" s="58" t="s">
        <v>58</v>
      </c>
      <c r="N5" s="59" t="s">
        <v>59</v>
      </c>
      <c r="O5" s="89" t="s">
        <v>60</v>
      </c>
      <c r="P5" s="90"/>
      <c r="Q5" s="91"/>
      <c r="R5" s="42"/>
      <c r="S5" s="71"/>
      <c r="T5" s="72"/>
      <c r="U5" s="72"/>
      <c r="V5" s="73"/>
    </row>
    <row r="6" spans="2:22">
      <c r="B6" s="37"/>
      <c r="C6" s="2" t="s">
        <v>0</v>
      </c>
      <c r="D6" s="77" t="s">
        <v>1</v>
      </c>
      <c r="E6" s="78"/>
      <c r="F6" s="78"/>
      <c r="G6" s="78"/>
      <c r="H6" s="78"/>
      <c r="I6" s="78"/>
      <c r="J6" s="78"/>
      <c r="K6" s="78"/>
      <c r="L6" s="78"/>
      <c r="M6" s="78"/>
      <c r="N6" s="78"/>
      <c r="O6" s="78"/>
      <c r="P6" s="78"/>
      <c r="Q6" s="79"/>
      <c r="R6" s="37"/>
      <c r="S6" s="64"/>
      <c r="T6" s="64"/>
      <c r="U6" s="64"/>
      <c r="V6" s="64"/>
    </row>
    <row r="7" spans="2:22">
      <c r="B7" s="37"/>
      <c r="C7" s="3" t="s">
        <v>0</v>
      </c>
      <c r="D7" s="4" t="s">
        <v>2</v>
      </c>
      <c r="E7" s="5" t="s">
        <v>3</v>
      </c>
      <c r="F7" s="6">
        <v>1200</v>
      </c>
      <c r="G7" s="7">
        <v>3</v>
      </c>
      <c r="H7" s="8">
        <f t="shared" ref="H7:H58" si="0">G7*F7</f>
        <v>3600</v>
      </c>
      <c r="I7" s="9"/>
      <c r="J7" s="10"/>
      <c r="K7" s="11">
        <f t="shared" ref="K7:K58" si="1">I7*J7</f>
        <v>0</v>
      </c>
      <c r="L7" s="12"/>
      <c r="M7" s="13" t="str">
        <f t="shared" ref="M7:M58" si="2">IF(L7="S",H7-K7,"")</f>
        <v/>
      </c>
      <c r="N7" s="14" t="str">
        <f t="shared" ref="N7:N58" si="3">IF(L7="S",IF(M7&gt;0,"Poupou",IF(M7=0,"Planejado","Estourou")),"")</f>
        <v/>
      </c>
      <c r="O7" s="74"/>
      <c r="P7" s="75"/>
      <c r="Q7" s="76"/>
      <c r="R7" s="37"/>
      <c r="S7" s="64"/>
      <c r="T7" s="64"/>
      <c r="U7" s="64"/>
      <c r="V7" s="64"/>
    </row>
    <row r="8" spans="2:22">
      <c r="B8" s="37"/>
      <c r="C8" s="35" t="s">
        <v>0</v>
      </c>
      <c r="D8" s="4" t="s">
        <v>4</v>
      </c>
      <c r="E8" s="5" t="s">
        <v>5</v>
      </c>
      <c r="F8" s="15">
        <v>1</v>
      </c>
      <c r="G8" s="16">
        <v>110</v>
      </c>
      <c r="H8" s="8">
        <f t="shared" si="0"/>
        <v>110</v>
      </c>
      <c r="I8" s="9"/>
      <c r="J8" s="10"/>
      <c r="K8" s="11">
        <f t="shared" si="1"/>
        <v>0</v>
      </c>
      <c r="L8" s="12"/>
      <c r="M8" s="13" t="str">
        <f t="shared" si="2"/>
        <v/>
      </c>
      <c r="N8" s="14" t="str">
        <f t="shared" si="3"/>
        <v/>
      </c>
      <c r="O8" s="74"/>
      <c r="P8" s="75"/>
      <c r="Q8" s="76"/>
      <c r="R8" s="37"/>
      <c r="S8" s="64"/>
      <c r="T8" s="64"/>
      <c r="U8" s="64"/>
      <c r="V8" s="64"/>
    </row>
    <row r="9" spans="2:22">
      <c r="B9" s="37"/>
      <c r="C9" s="35" t="s">
        <v>0</v>
      </c>
      <c r="D9" s="17" t="s">
        <v>6</v>
      </c>
      <c r="E9" s="5" t="s">
        <v>5</v>
      </c>
      <c r="F9" s="18">
        <v>1</v>
      </c>
      <c r="G9" s="7">
        <v>110</v>
      </c>
      <c r="H9" s="8">
        <f t="shared" si="0"/>
        <v>110</v>
      </c>
      <c r="I9" s="19"/>
      <c r="J9" s="20"/>
      <c r="K9" s="11">
        <f t="shared" si="1"/>
        <v>0</v>
      </c>
      <c r="L9" s="12"/>
      <c r="M9" s="13" t="str">
        <f t="shared" si="2"/>
        <v/>
      </c>
      <c r="N9" s="14" t="str">
        <f t="shared" si="3"/>
        <v/>
      </c>
      <c r="O9" s="74"/>
      <c r="P9" s="75"/>
      <c r="Q9" s="76"/>
      <c r="R9" s="37"/>
      <c r="S9" s="64"/>
      <c r="T9" s="64"/>
      <c r="U9" s="64"/>
      <c r="V9" s="64"/>
    </row>
    <row r="10" spans="2:22">
      <c r="B10" s="37"/>
      <c r="C10" s="35" t="s">
        <v>0</v>
      </c>
      <c r="D10" s="17" t="s">
        <v>7</v>
      </c>
      <c r="E10" s="5" t="s">
        <v>5</v>
      </c>
      <c r="F10" s="18">
        <v>5</v>
      </c>
      <c r="G10" s="7">
        <v>15</v>
      </c>
      <c r="H10" s="8">
        <f t="shared" si="0"/>
        <v>75</v>
      </c>
      <c r="I10" s="19"/>
      <c r="J10" s="20"/>
      <c r="K10" s="11">
        <f t="shared" si="1"/>
        <v>0</v>
      </c>
      <c r="L10" s="12"/>
      <c r="M10" s="13" t="str">
        <f t="shared" si="2"/>
        <v/>
      </c>
      <c r="N10" s="14" t="str">
        <f t="shared" si="3"/>
        <v/>
      </c>
      <c r="O10" s="74"/>
      <c r="P10" s="75"/>
      <c r="Q10" s="76"/>
      <c r="R10" s="37"/>
      <c r="S10" s="64"/>
      <c r="T10" s="64"/>
      <c r="U10" s="64"/>
      <c r="V10" s="64"/>
    </row>
    <row r="11" spans="2:22">
      <c r="B11" s="37"/>
      <c r="C11" s="35" t="s">
        <v>0</v>
      </c>
      <c r="D11" s="17" t="s">
        <v>8</v>
      </c>
      <c r="E11" s="5" t="s">
        <v>5</v>
      </c>
      <c r="F11" s="18">
        <v>14</v>
      </c>
      <c r="G11" s="7">
        <v>18</v>
      </c>
      <c r="H11" s="8">
        <f t="shared" si="0"/>
        <v>252</v>
      </c>
      <c r="I11" s="19"/>
      <c r="J11" s="20"/>
      <c r="K11" s="11">
        <f t="shared" si="1"/>
        <v>0</v>
      </c>
      <c r="L11" s="12"/>
      <c r="M11" s="13" t="str">
        <f t="shared" si="2"/>
        <v/>
      </c>
      <c r="N11" s="14" t="str">
        <f t="shared" si="3"/>
        <v/>
      </c>
      <c r="O11" s="74"/>
      <c r="P11" s="75"/>
      <c r="Q11" s="76"/>
      <c r="R11" s="37"/>
      <c r="S11" s="64"/>
      <c r="T11" s="64"/>
      <c r="U11" s="64"/>
      <c r="V11" s="64"/>
    </row>
    <row r="12" spans="2:22">
      <c r="B12" s="37"/>
      <c r="C12" s="35" t="s">
        <v>0</v>
      </c>
      <c r="D12" s="17" t="s">
        <v>9</v>
      </c>
      <c r="E12" s="5" t="s">
        <v>5</v>
      </c>
      <c r="F12" s="18">
        <v>3</v>
      </c>
      <c r="G12" s="7">
        <v>20</v>
      </c>
      <c r="H12" s="8">
        <f t="shared" si="0"/>
        <v>60</v>
      </c>
      <c r="I12" s="19"/>
      <c r="J12" s="20"/>
      <c r="K12" s="11">
        <f t="shared" si="1"/>
        <v>0</v>
      </c>
      <c r="L12" s="12"/>
      <c r="M12" s="13" t="str">
        <f t="shared" si="2"/>
        <v/>
      </c>
      <c r="N12" s="14" t="str">
        <f t="shared" si="3"/>
        <v/>
      </c>
      <c r="O12" s="74"/>
      <c r="P12" s="75"/>
      <c r="Q12" s="76"/>
      <c r="R12" s="37"/>
      <c r="S12" s="64"/>
      <c r="T12" s="64"/>
      <c r="U12" s="64"/>
      <c r="V12" s="64"/>
    </row>
    <row r="13" spans="2:22">
      <c r="B13" s="37"/>
      <c r="C13" s="35" t="s">
        <v>0</v>
      </c>
      <c r="D13" s="17" t="s">
        <v>10</v>
      </c>
      <c r="E13" s="5" t="s">
        <v>5</v>
      </c>
      <c r="F13" s="18"/>
      <c r="G13" s="7">
        <v>29</v>
      </c>
      <c r="H13" s="8">
        <f t="shared" si="0"/>
        <v>0</v>
      </c>
      <c r="I13" s="19"/>
      <c r="J13" s="20"/>
      <c r="K13" s="11">
        <f t="shared" si="1"/>
        <v>0</v>
      </c>
      <c r="L13" s="12"/>
      <c r="M13" s="13" t="str">
        <f t="shared" si="2"/>
        <v/>
      </c>
      <c r="N13" s="14" t="str">
        <f t="shared" si="3"/>
        <v/>
      </c>
      <c r="O13" s="74"/>
      <c r="P13" s="75"/>
      <c r="Q13" s="76"/>
      <c r="R13" s="37"/>
    </row>
    <row r="14" spans="2:22">
      <c r="B14" s="37"/>
      <c r="C14" s="35" t="s">
        <v>0</v>
      </c>
      <c r="D14" s="17" t="s">
        <v>11</v>
      </c>
      <c r="E14" s="5" t="s">
        <v>5</v>
      </c>
      <c r="F14" s="18"/>
      <c r="G14" s="7">
        <v>34</v>
      </c>
      <c r="H14" s="8">
        <f t="shared" si="0"/>
        <v>0</v>
      </c>
      <c r="I14" s="19"/>
      <c r="J14" s="20"/>
      <c r="K14" s="11">
        <f t="shared" si="1"/>
        <v>0</v>
      </c>
      <c r="L14" s="12"/>
      <c r="M14" s="13" t="str">
        <f t="shared" si="2"/>
        <v/>
      </c>
      <c r="N14" s="14" t="str">
        <f t="shared" si="3"/>
        <v/>
      </c>
      <c r="O14" s="74"/>
      <c r="P14" s="75"/>
      <c r="Q14" s="76"/>
      <c r="R14" s="37"/>
    </row>
    <row r="15" spans="2:22">
      <c r="B15" s="37"/>
      <c r="C15" s="35" t="s">
        <v>0</v>
      </c>
      <c r="D15" s="17" t="s">
        <v>12</v>
      </c>
      <c r="E15" s="5" t="s">
        <v>5</v>
      </c>
      <c r="F15" s="18">
        <v>5</v>
      </c>
      <c r="G15" s="7">
        <v>41</v>
      </c>
      <c r="H15" s="8">
        <f t="shared" si="0"/>
        <v>205</v>
      </c>
      <c r="I15" s="19"/>
      <c r="J15" s="20"/>
      <c r="K15" s="11">
        <f t="shared" si="1"/>
        <v>0</v>
      </c>
      <c r="L15" s="12"/>
      <c r="M15" s="13" t="str">
        <f t="shared" si="2"/>
        <v/>
      </c>
      <c r="N15" s="14" t="str">
        <f t="shared" si="3"/>
        <v/>
      </c>
      <c r="O15" s="80"/>
      <c r="P15" s="81"/>
      <c r="Q15" s="82"/>
      <c r="R15" s="42"/>
    </row>
    <row r="16" spans="2:22">
      <c r="B16" s="37"/>
      <c r="C16" s="35" t="s">
        <v>0</v>
      </c>
      <c r="D16" s="21" t="s">
        <v>13</v>
      </c>
      <c r="E16" s="5" t="s">
        <v>5</v>
      </c>
      <c r="F16" s="18"/>
      <c r="G16" s="22">
        <v>55</v>
      </c>
      <c r="H16" s="8">
        <f t="shared" si="0"/>
        <v>0</v>
      </c>
      <c r="I16" s="23"/>
      <c r="J16" s="24"/>
      <c r="K16" s="11">
        <f t="shared" si="1"/>
        <v>0</v>
      </c>
      <c r="L16" s="12"/>
      <c r="M16" s="13" t="str">
        <f t="shared" si="2"/>
        <v/>
      </c>
      <c r="N16" s="14" t="str">
        <f t="shared" si="3"/>
        <v/>
      </c>
      <c r="O16" s="80"/>
      <c r="P16" s="81"/>
      <c r="Q16" s="82"/>
      <c r="R16" s="42"/>
    </row>
    <row r="17" spans="2:18">
      <c r="B17" s="37"/>
      <c r="C17" s="35" t="s">
        <v>0</v>
      </c>
      <c r="D17" s="21" t="s">
        <v>14</v>
      </c>
      <c r="E17" s="5" t="s">
        <v>3</v>
      </c>
      <c r="F17" s="18">
        <v>75</v>
      </c>
      <c r="G17" s="22">
        <v>20</v>
      </c>
      <c r="H17" s="8">
        <f t="shared" si="0"/>
        <v>1500</v>
      </c>
      <c r="I17" s="23"/>
      <c r="J17" s="24"/>
      <c r="K17" s="11">
        <f t="shared" si="1"/>
        <v>0</v>
      </c>
      <c r="L17" s="12"/>
      <c r="M17" s="13" t="str">
        <f t="shared" si="2"/>
        <v/>
      </c>
      <c r="N17" s="14" t="str">
        <f t="shared" si="3"/>
        <v/>
      </c>
      <c r="O17" s="80"/>
      <c r="P17" s="81"/>
      <c r="Q17" s="82"/>
      <c r="R17" s="42"/>
    </row>
    <row r="18" spans="2:18">
      <c r="B18" s="37"/>
      <c r="C18" s="35" t="s">
        <v>0</v>
      </c>
      <c r="D18" s="21" t="s">
        <v>15</v>
      </c>
      <c r="E18" s="5" t="s">
        <v>3</v>
      </c>
      <c r="F18" s="18">
        <v>125</v>
      </c>
      <c r="G18" s="22">
        <v>26</v>
      </c>
      <c r="H18" s="8">
        <f t="shared" si="0"/>
        <v>3250</v>
      </c>
      <c r="I18" s="23"/>
      <c r="J18" s="24"/>
      <c r="K18" s="11">
        <f t="shared" si="1"/>
        <v>0</v>
      </c>
      <c r="L18" s="12"/>
      <c r="M18" s="13" t="str">
        <f t="shared" si="2"/>
        <v/>
      </c>
      <c r="N18" s="14" t="str">
        <f t="shared" si="3"/>
        <v/>
      </c>
      <c r="O18" s="80"/>
      <c r="P18" s="81"/>
      <c r="Q18" s="82"/>
      <c r="R18" s="42"/>
    </row>
    <row r="19" spans="2:18">
      <c r="B19" s="37"/>
      <c r="C19" s="35" t="s">
        <v>0</v>
      </c>
      <c r="D19" s="21" t="s">
        <v>16</v>
      </c>
      <c r="E19" s="5" t="s">
        <v>3</v>
      </c>
      <c r="F19" s="18">
        <v>1800</v>
      </c>
      <c r="G19" s="22">
        <v>2</v>
      </c>
      <c r="H19" s="8">
        <f t="shared" si="0"/>
        <v>3600</v>
      </c>
      <c r="I19" s="23"/>
      <c r="J19" s="24"/>
      <c r="K19" s="11">
        <f t="shared" si="1"/>
        <v>0</v>
      </c>
      <c r="L19" s="12"/>
      <c r="M19" s="13" t="str">
        <f t="shared" si="2"/>
        <v/>
      </c>
      <c r="N19" s="14" t="str">
        <f t="shared" si="3"/>
        <v/>
      </c>
      <c r="O19" s="80"/>
      <c r="P19" s="81"/>
      <c r="Q19" s="82"/>
      <c r="R19" s="42"/>
    </row>
    <row r="20" spans="2:18">
      <c r="B20" s="37"/>
      <c r="C20" s="35" t="s">
        <v>0</v>
      </c>
      <c r="D20" s="21" t="s">
        <v>17</v>
      </c>
      <c r="E20" s="5" t="s">
        <v>3</v>
      </c>
      <c r="F20" s="18">
        <v>2000</v>
      </c>
      <c r="G20" s="22">
        <v>2</v>
      </c>
      <c r="H20" s="8">
        <f t="shared" si="0"/>
        <v>4000</v>
      </c>
      <c r="I20" s="25"/>
      <c r="J20" s="24"/>
      <c r="K20" s="11">
        <f t="shared" si="1"/>
        <v>0</v>
      </c>
      <c r="L20" s="12"/>
      <c r="M20" s="13" t="str">
        <f t="shared" si="2"/>
        <v/>
      </c>
      <c r="N20" s="14" t="str">
        <f t="shared" si="3"/>
        <v/>
      </c>
      <c r="O20" s="80"/>
      <c r="P20" s="81"/>
      <c r="Q20" s="82"/>
      <c r="R20" s="42"/>
    </row>
    <row r="21" spans="2:18">
      <c r="B21" s="37"/>
      <c r="C21" s="35" t="s">
        <v>0</v>
      </c>
      <c r="D21" s="21" t="s">
        <v>18</v>
      </c>
      <c r="E21" s="5" t="s">
        <v>3</v>
      </c>
      <c r="F21" s="18">
        <v>400</v>
      </c>
      <c r="G21" s="22">
        <v>4.5999999999999996</v>
      </c>
      <c r="H21" s="8">
        <f t="shared" si="0"/>
        <v>1839.9999999999998</v>
      </c>
      <c r="I21" s="26"/>
      <c r="J21" s="27"/>
      <c r="K21" s="11">
        <f t="shared" si="1"/>
        <v>0</v>
      </c>
      <c r="L21" s="12"/>
      <c r="M21" s="13" t="str">
        <f t="shared" si="2"/>
        <v/>
      </c>
      <c r="N21" s="14" t="str">
        <f t="shared" si="3"/>
        <v/>
      </c>
      <c r="O21" s="80"/>
      <c r="P21" s="81"/>
      <c r="Q21" s="82"/>
      <c r="R21" s="42"/>
    </row>
    <row r="22" spans="2:18">
      <c r="B22" s="37"/>
      <c r="C22" s="35" t="s">
        <v>0</v>
      </c>
      <c r="D22" s="21" t="s">
        <v>19</v>
      </c>
      <c r="E22" s="5" t="s">
        <v>3</v>
      </c>
      <c r="F22" s="18"/>
      <c r="G22" s="22">
        <v>5</v>
      </c>
      <c r="H22" s="8">
        <f t="shared" si="0"/>
        <v>0</v>
      </c>
      <c r="I22" s="23"/>
      <c r="J22" s="24"/>
      <c r="K22" s="11">
        <f t="shared" si="1"/>
        <v>0</v>
      </c>
      <c r="L22" s="12"/>
      <c r="M22" s="13" t="str">
        <f t="shared" si="2"/>
        <v/>
      </c>
      <c r="N22" s="14" t="str">
        <f t="shared" si="3"/>
        <v/>
      </c>
      <c r="O22" s="80"/>
      <c r="P22" s="81"/>
      <c r="Q22" s="82"/>
      <c r="R22" s="42"/>
    </row>
    <row r="23" spans="2:18">
      <c r="B23" s="37"/>
      <c r="C23" s="35" t="s">
        <v>0</v>
      </c>
      <c r="D23" s="21" t="s">
        <v>20</v>
      </c>
      <c r="E23" s="5" t="s">
        <v>3</v>
      </c>
      <c r="F23" s="18">
        <v>1700</v>
      </c>
      <c r="G23" s="22">
        <v>15</v>
      </c>
      <c r="H23" s="8">
        <f t="shared" si="0"/>
        <v>25500</v>
      </c>
      <c r="I23" s="23"/>
      <c r="J23" s="24"/>
      <c r="K23" s="11">
        <f t="shared" si="1"/>
        <v>0</v>
      </c>
      <c r="L23" s="12"/>
      <c r="M23" s="13" t="str">
        <f t="shared" si="2"/>
        <v/>
      </c>
      <c r="N23" s="14" t="str">
        <f t="shared" si="3"/>
        <v/>
      </c>
      <c r="O23" s="80"/>
      <c r="P23" s="81"/>
      <c r="Q23" s="82"/>
      <c r="R23" s="42"/>
    </row>
    <row r="24" spans="2:18">
      <c r="B24" s="37"/>
      <c r="C24" s="35" t="s">
        <v>0</v>
      </c>
      <c r="D24" s="21" t="s">
        <v>21</v>
      </c>
      <c r="E24" s="5" t="s">
        <v>22</v>
      </c>
      <c r="F24" s="18">
        <v>40</v>
      </c>
      <c r="G24" s="22">
        <v>17</v>
      </c>
      <c r="H24" s="8">
        <f t="shared" si="0"/>
        <v>680</v>
      </c>
      <c r="I24" s="23"/>
      <c r="J24" s="24"/>
      <c r="K24" s="11">
        <f t="shared" si="1"/>
        <v>0</v>
      </c>
      <c r="L24" s="12"/>
      <c r="M24" s="13" t="str">
        <f t="shared" si="2"/>
        <v/>
      </c>
      <c r="N24" s="14" t="str">
        <f t="shared" si="3"/>
        <v/>
      </c>
      <c r="O24" s="80"/>
      <c r="P24" s="81"/>
      <c r="Q24" s="82"/>
      <c r="R24" s="42"/>
    </row>
    <row r="25" spans="2:18">
      <c r="B25" s="37"/>
      <c r="C25" s="35" t="s">
        <v>0</v>
      </c>
      <c r="D25" s="21" t="s">
        <v>23</v>
      </c>
      <c r="E25" s="5" t="s">
        <v>22</v>
      </c>
      <c r="F25" s="18">
        <v>12</v>
      </c>
      <c r="G25" s="22">
        <v>19</v>
      </c>
      <c r="H25" s="8">
        <f t="shared" si="0"/>
        <v>228</v>
      </c>
      <c r="I25" s="23"/>
      <c r="J25" s="24"/>
      <c r="K25" s="11">
        <f t="shared" si="1"/>
        <v>0</v>
      </c>
      <c r="L25" s="12"/>
      <c r="M25" s="13" t="str">
        <f t="shared" si="2"/>
        <v/>
      </c>
      <c r="N25" s="14" t="str">
        <f t="shared" si="3"/>
        <v/>
      </c>
      <c r="O25" s="80"/>
      <c r="P25" s="81"/>
      <c r="Q25" s="82"/>
      <c r="R25" s="42"/>
    </row>
    <row r="26" spans="2:18">
      <c r="B26" s="37"/>
      <c r="C26" s="35" t="s">
        <v>0</v>
      </c>
      <c r="D26" s="21" t="s">
        <v>24</v>
      </c>
      <c r="E26" s="5" t="s">
        <v>22</v>
      </c>
      <c r="F26" s="18">
        <v>5</v>
      </c>
      <c r="G26" s="22">
        <v>26</v>
      </c>
      <c r="H26" s="8">
        <f t="shared" si="0"/>
        <v>130</v>
      </c>
      <c r="I26" s="23"/>
      <c r="J26" s="24"/>
      <c r="K26" s="11">
        <f t="shared" si="1"/>
        <v>0</v>
      </c>
      <c r="L26" s="12"/>
      <c r="M26" s="13" t="str">
        <f t="shared" si="2"/>
        <v/>
      </c>
      <c r="N26" s="14" t="str">
        <f t="shared" si="3"/>
        <v/>
      </c>
      <c r="O26" s="80"/>
      <c r="P26" s="81"/>
      <c r="Q26" s="82"/>
      <c r="R26" s="42"/>
    </row>
    <row r="27" spans="2:18">
      <c r="B27" s="37"/>
      <c r="C27" s="35" t="s">
        <v>0</v>
      </c>
      <c r="D27" s="21" t="s">
        <v>66</v>
      </c>
      <c r="E27" s="5" t="s">
        <v>22</v>
      </c>
      <c r="F27" s="18">
        <v>3</v>
      </c>
      <c r="G27" s="22">
        <v>40</v>
      </c>
      <c r="H27" s="8">
        <f t="shared" si="0"/>
        <v>120</v>
      </c>
      <c r="I27" s="23"/>
      <c r="J27" s="24"/>
      <c r="K27" s="11">
        <f t="shared" si="1"/>
        <v>0</v>
      </c>
      <c r="L27" s="12"/>
      <c r="M27" s="13" t="str">
        <f t="shared" si="2"/>
        <v/>
      </c>
      <c r="N27" s="14" t="str">
        <f t="shared" si="3"/>
        <v/>
      </c>
      <c r="O27" s="80"/>
      <c r="P27" s="81"/>
      <c r="Q27" s="82"/>
      <c r="R27" s="42"/>
    </row>
    <row r="28" spans="2:18">
      <c r="B28" s="37"/>
      <c r="C28" s="35" t="s">
        <v>0</v>
      </c>
      <c r="D28" s="21" t="s">
        <v>25</v>
      </c>
      <c r="E28" s="5" t="s">
        <v>5</v>
      </c>
      <c r="F28" s="18">
        <v>52</v>
      </c>
      <c r="G28" s="22">
        <v>12</v>
      </c>
      <c r="H28" s="8">
        <f t="shared" si="0"/>
        <v>624</v>
      </c>
      <c r="I28" s="23"/>
      <c r="J28" s="24"/>
      <c r="K28" s="11">
        <f t="shared" si="1"/>
        <v>0</v>
      </c>
      <c r="L28" s="12"/>
      <c r="M28" s="13" t="str">
        <f t="shared" si="2"/>
        <v/>
      </c>
      <c r="N28" s="14" t="str">
        <f t="shared" si="3"/>
        <v/>
      </c>
      <c r="O28" s="80"/>
      <c r="P28" s="81"/>
      <c r="Q28" s="82"/>
      <c r="R28" s="42"/>
    </row>
    <row r="29" spans="2:18">
      <c r="B29" s="37"/>
      <c r="C29" s="35" t="s">
        <v>0</v>
      </c>
      <c r="D29" s="21" t="s">
        <v>26</v>
      </c>
      <c r="E29" s="5" t="s">
        <v>5</v>
      </c>
      <c r="F29" s="18">
        <v>98</v>
      </c>
      <c r="G29" s="22">
        <v>18</v>
      </c>
      <c r="H29" s="8">
        <f t="shared" si="0"/>
        <v>1764</v>
      </c>
      <c r="I29" s="23"/>
      <c r="J29" s="24"/>
      <c r="K29" s="11">
        <f t="shared" si="1"/>
        <v>0</v>
      </c>
      <c r="L29" s="12"/>
      <c r="M29" s="13" t="str">
        <f t="shared" si="2"/>
        <v/>
      </c>
      <c r="N29" s="14" t="str">
        <f t="shared" si="3"/>
        <v/>
      </c>
      <c r="O29" s="80"/>
      <c r="P29" s="81"/>
      <c r="Q29" s="82"/>
      <c r="R29" s="42"/>
    </row>
    <row r="30" spans="2:18">
      <c r="B30" s="37"/>
      <c r="C30" s="35" t="s">
        <v>0</v>
      </c>
      <c r="D30" s="21" t="s">
        <v>27</v>
      </c>
      <c r="E30" s="5" t="s">
        <v>5</v>
      </c>
      <c r="F30" s="18">
        <v>3</v>
      </c>
      <c r="G30" s="22">
        <v>15</v>
      </c>
      <c r="H30" s="8">
        <f t="shared" si="0"/>
        <v>45</v>
      </c>
      <c r="I30" s="23"/>
      <c r="J30" s="24"/>
      <c r="K30" s="11">
        <f t="shared" si="1"/>
        <v>0</v>
      </c>
      <c r="L30" s="12"/>
      <c r="M30" s="13" t="str">
        <f t="shared" si="2"/>
        <v/>
      </c>
      <c r="N30" s="14" t="str">
        <f t="shared" si="3"/>
        <v/>
      </c>
      <c r="O30" s="80"/>
      <c r="P30" s="81"/>
      <c r="Q30" s="82"/>
      <c r="R30" s="42"/>
    </row>
    <row r="31" spans="2:18">
      <c r="B31" s="37"/>
      <c r="C31" s="35" t="s">
        <v>0</v>
      </c>
      <c r="D31" s="21" t="s">
        <v>28</v>
      </c>
      <c r="E31" s="5" t="s">
        <v>5</v>
      </c>
      <c r="F31" s="18">
        <v>52</v>
      </c>
      <c r="G31" s="22">
        <v>15</v>
      </c>
      <c r="H31" s="8">
        <f t="shared" si="0"/>
        <v>780</v>
      </c>
      <c r="I31" s="23"/>
      <c r="J31" s="24"/>
      <c r="K31" s="11">
        <f t="shared" si="1"/>
        <v>0</v>
      </c>
      <c r="L31" s="12"/>
      <c r="M31" s="13" t="str">
        <f t="shared" si="2"/>
        <v/>
      </c>
      <c r="N31" s="14" t="str">
        <f t="shared" si="3"/>
        <v/>
      </c>
      <c r="O31" s="28"/>
      <c r="P31" s="28"/>
      <c r="Q31" s="43"/>
      <c r="R31" s="42"/>
    </row>
    <row r="32" spans="2:18">
      <c r="B32" s="37"/>
      <c r="C32" s="35" t="s">
        <v>0</v>
      </c>
      <c r="D32" s="21" t="s">
        <v>29</v>
      </c>
      <c r="E32" s="5" t="s">
        <v>5</v>
      </c>
      <c r="F32" s="18">
        <v>3</v>
      </c>
      <c r="G32" s="22">
        <v>22</v>
      </c>
      <c r="H32" s="8">
        <f t="shared" si="0"/>
        <v>66</v>
      </c>
      <c r="I32" s="23"/>
      <c r="J32" s="24"/>
      <c r="K32" s="11">
        <f t="shared" si="1"/>
        <v>0</v>
      </c>
      <c r="L32" s="12"/>
      <c r="M32" s="13" t="str">
        <f t="shared" si="2"/>
        <v/>
      </c>
      <c r="N32" s="14" t="str">
        <f t="shared" si="3"/>
        <v/>
      </c>
      <c r="O32" s="28"/>
      <c r="P32" s="28"/>
      <c r="Q32" s="43"/>
      <c r="R32" s="42"/>
    </row>
    <row r="33" spans="2:18">
      <c r="B33" s="37"/>
      <c r="C33" s="35" t="s">
        <v>0</v>
      </c>
      <c r="D33" s="21" t="s">
        <v>30</v>
      </c>
      <c r="E33" s="5" t="s">
        <v>5</v>
      </c>
      <c r="F33" s="18">
        <v>16</v>
      </c>
      <c r="G33" s="22">
        <v>350</v>
      </c>
      <c r="H33" s="8">
        <f t="shared" si="0"/>
        <v>5600</v>
      </c>
      <c r="I33" s="23"/>
      <c r="J33" s="24"/>
      <c r="K33" s="11">
        <f t="shared" si="1"/>
        <v>0</v>
      </c>
      <c r="L33" s="12"/>
      <c r="M33" s="13" t="str">
        <f t="shared" si="2"/>
        <v/>
      </c>
      <c r="N33" s="14" t="str">
        <f t="shared" si="3"/>
        <v/>
      </c>
      <c r="O33" s="80"/>
      <c r="P33" s="81"/>
      <c r="Q33" s="82"/>
      <c r="R33" s="42"/>
    </row>
    <row r="34" spans="2:18">
      <c r="B34" s="37"/>
      <c r="C34" s="35" t="s">
        <v>0</v>
      </c>
      <c r="D34" s="21" t="s">
        <v>31</v>
      </c>
      <c r="E34" s="5" t="s">
        <v>5</v>
      </c>
      <c r="F34" s="18">
        <v>63</v>
      </c>
      <c r="G34" s="22">
        <v>90</v>
      </c>
      <c r="H34" s="8">
        <f t="shared" si="0"/>
        <v>5670</v>
      </c>
      <c r="I34" s="23"/>
      <c r="J34" s="24"/>
      <c r="K34" s="11">
        <f t="shared" si="1"/>
        <v>0</v>
      </c>
      <c r="L34" s="12"/>
      <c r="M34" s="13" t="str">
        <f t="shared" si="2"/>
        <v/>
      </c>
      <c r="N34" s="14" t="str">
        <f t="shared" si="3"/>
        <v/>
      </c>
      <c r="O34" s="80"/>
      <c r="P34" s="81"/>
      <c r="Q34" s="82"/>
      <c r="R34" s="42"/>
    </row>
    <row r="35" spans="2:18">
      <c r="B35" s="37"/>
      <c r="C35" s="35" t="s">
        <v>0</v>
      </c>
      <c r="D35" s="21" t="s">
        <v>32</v>
      </c>
      <c r="E35" s="5" t="s">
        <v>5</v>
      </c>
      <c r="F35" s="18">
        <v>8</v>
      </c>
      <c r="G35" s="22">
        <v>210</v>
      </c>
      <c r="H35" s="8">
        <f t="shared" si="0"/>
        <v>1680</v>
      </c>
      <c r="I35" s="23"/>
      <c r="J35" s="24"/>
      <c r="K35" s="11">
        <f t="shared" si="1"/>
        <v>0</v>
      </c>
      <c r="L35" s="12"/>
      <c r="M35" s="13" t="str">
        <f t="shared" si="2"/>
        <v/>
      </c>
      <c r="N35" s="14" t="str">
        <f t="shared" si="3"/>
        <v/>
      </c>
      <c r="O35" s="80"/>
      <c r="P35" s="81"/>
      <c r="Q35" s="82"/>
      <c r="R35" s="42"/>
    </row>
    <row r="36" spans="2:18">
      <c r="B36" s="37"/>
      <c r="C36" s="35" t="s">
        <v>0</v>
      </c>
      <c r="D36" s="21" t="s">
        <v>33</v>
      </c>
      <c r="E36" s="5" t="s">
        <v>5</v>
      </c>
      <c r="F36" s="18">
        <v>5</v>
      </c>
      <c r="G36" s="22">
        <v>180</v>
      </c>
      <c r="H36" s="8">
        <f t="shared" si="0"/>
        <v>900</v>
      </c>
      <c r="I36" s="23"/>
      <c r="J36" s="24"/>
      <c r="K36" s="11">
        <f t="shared" si="1"/>
        <v>0</v>
      </c>
      <c r="L36" s="12"/>
      <c r="M36" s="13" t="str">
        <f t="shared" si="2"/>
        <v/>
      </c>
      <c r="N36" s="14" t="str">
        <f t="shared" si="3"/>
        <v/>
      </c>
      <c r="O36" s="80"/>
      <c r="P36" s="81"/>
      <c r="Q36" s="82"/>
      <c r="R36" s="42"/>
    </row>
    <row r="37" spans="2:18">
      <c r="B37" s="37"/>
      <c r="C37" s="35" t="s">
        <v>0</v>
      </c>
      <c r="D37" s="21" t="s">
        <v>34</v>
      </c>
      <c r="E37" s="5" t="s">
        <v>5</v>
      </c>
      <c r="F37" s="18">
        <v>1</v>
      </c>
      <c r="G37" s="22">
        <v>200</v>
      </c>
      <c r="H37" s="8">
        <f t="shared" si="0"/>
        <v>200</v>
      </c>
      <c r="I37" s="23"/>
      <c r="J37" s="24"/>
      <c r="K37" s="11">
        <f t="shared" si="1"/>
        <v>0</v>
      </c>
      <c r="L37" s="12"/>
      <c r="M37" s="13" t="str">
        <f t="shared" si="2"/>
        <v/>
      </c>
      <c r="N37" s="14" t="str">
        <f t="shared" si="3"/>
        <v/>
      </c>
      <c r="O37" s="80"/>
      <c r="P37" s="81"/>
      <c r="Q37" s="82"/>
      <c r="R37" s="42"/>
    </row>
    <row r="38" spans="2:18">
      <c r="B38" s="37"/>
      <c r="C38" s="35" t="s">
        <v>0</v>
      </c>
      <c r="D38" s="21" t="s">
        <v>35</v>
      </c>
      <c r="E38" s="5" t="s">
        <v>36</v>
      </c>
      <c r="F38" s="18">
        <v>1</v>
      </c>
      <c r="G38" s="22">
        <v>3000</v>
      </c>
      <c r="H38" s="8">
        <f t="shared" si="0"/>
        <v>3000</v>
      </c>
      <c r="I38" s="23"/>
      <c r="J38" s="24"/>
      <c r="K38" s="11">
        <f t="shared" si="1"/>
        <v>0</v>
      </c>
      <c r="L38" s="12"/>
      <c r="M38" s="13" t="str">
        <f t="shared" si="2"/>
        <v/>
      </c>
      <c r="N38" s="14" t="str">
        <f t="shared" si="3"/>
        <v/>
      </c>
      <c r="O38" s="74"/>
      <c r="P38" s="75"/>
      <c r="Q38" s="76"/>
      <c r="R38" s="42"/>
    </row>
    <row r="39" spans="2:18">
      <c r="B39" s="37"/>
      <c r="C39" s="35" t="s">
        <v>0</v>
      </c>
      <c r="D39" s="21" t="s">
        <v>37</v>
      </c>
      <c r="E39" s="5" t="s">
        <v>5</v>
      </c>
      <c r="F39" s="18">
        <v>2</v>
      </c>
      <c r="G39" s="22">
        <v>700</v>
      </c>
      <c r="H39" s="8">
        <f t="shared" si="0"/>
        <v>1400</v>
      </c>
      <c r="I39" s="23"/>
      <c r="J39" s="24"/>
      <c r="K39" s="11">
        <f t="shared" si="1"/>
        <v>0</v>
      </c>
      <c r="L39" s="12"/>
      <c r="M39" s="13" t="str">
        <f t="shared" si="2"/>
        <v/>
      </c>
      <c r="N39" s="14" t="str">
        <f t="shared" si="3"/>
        <v/>
      </c>
      <c r="O39" s="28"/>
      <c r="P39" s="28"/>
      <c r="Q39" s="43"/>
      <c r="R39" s="42"/>
    </row>
    <row r="40" spans="2:18">
      <c r="B40" s="37"/>
      <c r="C40" s="35" t="s">
        <v>0</v>
      </c>
      <c r="D40" s="21" t="s">
        <v>61</v>
      </c>
      <c r="E40" s="5" t="s">
        <v>5</v>
      </c>
      <c r="F40" s="18">
        <v>2</v>
      </c>
      <c r="G40" s="22">
        <v>130</v>
      </c>
      <c r="H40" s="8">
        <f t="shared" si="0"/>
        <v>260</v>
      </c>
      <c r="I40" s="23"/>
      <c r="J40" s="24"/>
      <c r="K40" s="11">
        <f t="shared" si="1"/>
        <v>0</v>
      </c>
      <c r="L40" s="12"/>
      <c r="M40" s="13" t="str">
        <f t="shared" si="2"/>
        <v/>
      </c>
      <c r="N40" s="14" t="str">
        <f t="shared" si="3"/>
        <v/>
      </c>
      <c r="O40" s="28"/>
      <c r="P40" s="28"/>
      <c r="Q40" s="43"/>
      <c r="R40" s="42"/>
    </row>
    <row r="41" spans="2:18">
      <c r="B41" s="37"/>
      <c r="C41" s="35" t="s">
        <v>0</v>
      </c>
      <c r="D41" s="21" t="s">
        <v>62</v>
      </c>
      <c r="E41" s="5" t="s">
        <v>5</v>
      </c>
      <c r="F41" s="18"/>
      <c r="G41" s="22">
        <v>140</v>
      </c>
      <c r="H41" s="8">
        <f t="shared" si="0"/>
        <v>0</v>
      </c>
      <c r="I41" s="23"/>
      <c r="J41" s="24"/>
      <c r="K41" s="11">
        <f t="shared" si="1"/>
        <v>0</v>
      </c>
      <c r="L41" s="12"/>
      <c r="M41" s="13" t="str">
        <f t="shared" si="2"/>
        <v/>
      </c>
      <c r="N41" s="14" t="str">
        <f t="shared" si="3"/>
        <v/>
      </c>
      <c r="O41" s="28"/>
      <c r="P41" s="28"/>
      <c r="Q41" s="44"/>
      <c r="R41" s="42"/>
    </row>
    <row r="42" spans="2:18">
      <c r="B42" s="37"/>
      <c r="C42" s="35" t="s">
        <v>0</v>
      </c>
      <c r="D42" s="21" t="s">
        <v>63</v>
      </c>
      <c r="E42" s="5" t="s">
        <v>5</v>
      </c>
      <c r="F42" s="18">
        <v>2</v>
      </c>
      <c r="G42" s="22">
        <v>150</v>
      </c>
      <c r="H42" s="8">
        <f t="shared" si="0"/>
        <v>300</v>
      </c>
      <c r="I42" s="23"/>
      <c r="J42" s="24"/>
      <c r="K42" s="11">
        <f t="shared" si="1"/>
        <v>0</v>
      </c>
      <c r="L42" s="12"/>
      <c r="M42" s="13" t="str">
        <f t="shared" si="2"/>
        <v/>
      </c>
      <c r="N42" s="14" t="str">
        <f t="shared" si="3"/>
        <v/>
      </c>
      <c r="O42" s="28"/>
      <c r="P42" s="28"/>
      <c r="Q42" s="44"/>
      <c r="R42" s="42"/>
    </row>
    <row r="43" spans="2:18">
      <c r="B43" s="37"/>
      <c r="C43" s="35" t="s">
        <v>0</v>
      </c>
      <c r="D43" s="21" t="s">
        <v>64</v>
      </c>
      <c r="E43" s="5" t="s">
        <v>5</v>
      </c>
      <c r="F43" s="18">
        <v>1</v>
      </c>
      <c r="G43" s="22">
        <v>180</v>
      </c>
      <c r="H43" s="8">
        <f t="shared" si="0"/>
        <v>180</v>
      </c>
      <c r="I43" s="23"/>
      <c r="J43" s="24"/>
      <c r="K43" s="11">
        <f t="shared" si="1"/>
        <v>0</v>
      </c>
      <c r="L43" s="12"/>
      <c r="M43" s="13" t="str">
        <f t="shared" si="2"/>
        <v/>
      </c>
      <c r="N43" s="14" t="str">
        <f t="shared" si="3"/>
        <v/>
      </c>
      <c r="O43" s="80"/>
      <c r="P43" s="81"/>
      <c r="Q43" s="82"/>
      <c r="R43" s="42"/>
    </row>
    <row r="44" spans="2:18">
      <c r="B44" s="37"/>
      <c r="C44" s="35" t="s">
        <v>0</v>
      </c>
      <c r="D44" s="21"/>
      <c r="E44" s="5"/>
      <c r="F44" s="18"/>
      <c r="G44" s="22"/>
      <c r="H44" s="8">
        <f t="shared" si="0"/>
        <v>0</v>
      </c>
      <c r="I44" s="23"/>
      <c r="J44" s="24"/>
      <c r="K44" s="11">
        <f t="shared" si="1"/>
        <v>0</v>
      </c>
      <c r="L44" s="12"/>
      <c r="M44" s="13" t="str">
        <f t="shared" si="2"/>
        <v/>
      </c>
      <c r="N44" s="14" t="str">
        <f t="shared" si="3"/>
        <v/>
      </c>
      <c r="O44" s="80"/>
      <c r="P44" s="81"/>
      <c r="Q44" s="82"/>
      <c r="R44" s="42"/>
    </row>
    <row r="45" spans="2:18">
      <c r="B45" s="37"/>
      <c r="C45" s="35" t="s">
        <v>0</v>
      </c>
      <c r="D45" s="95" t="s">
        <v>38</v>
      </c>
      <c r="E45" s="96"/>
      <c r="F45" s="96"/>
      <c r="G45" s="96"/>
      <c r="H45" s="96"/>
      <c r="I45" s="96"/>
      <c r="J45" s="96"/>
      <c r="K45" s="96"/>
      <c r="L45" s="96"/>
      <c r="M45" s="96"/>
      <c r="N45" s="96"/>
      <c r="O45" s="96"/>
      <c r="P45" s="96"/>
      <c r="Q45" s="97"/>
      <c r="R45" s="42"/>
    </row>
    <row r="46" spans="2:18">
      <c r="B46" s="37"/>
      <c r="C46" s="35" t="s">
        <v>0</v>
      </c>
      <c r="D46" s="21" t="s">
        <v>2</v>
      </c>
      <c r="E46" s="5" t="s">
        <v>3</v>
      </c>
      <c r="F46" s="18">
        <v>100</v>
      </c>
      <c r="G46" s="22">
        <v>3</v>
      </c>
      <c r="H46" s="8">
        <f t="shared" si="0"/>
        <v>300</v>
      </c>
      <c r="I46" s="23"/>
      <c r="J46" s="24"/>
      <c r="K46" s="11">
        <f t="shared" si="1"/>
        <v>0</v>
      </c>
      <c r="L46" s="12"/>
      <c r="M46" s="13" t="str">
        <f t="shared" si="2"/>
        <v/>
      </c>
      <c r="N46" s="14" t="str">
        <f t="shared" si="3"/>
        <v/>
      </c>
      <c r="O46" s="74"/>
      <c r="P46" s="75"/>
      <c r="Q46" s="76"/>
      <c r="R46" s="42"/>
    </row>
    <row r="47" spans="2:18">
      <c r="B47" s="37"/>
      <c r="C47" s="35" t="s">
        <v>0</v>
      </c>
      <c r="D47" s="21" t="s">
        <v>39</v>
      </c>
      <c r="E47" s="5" t="s">
        <v>5</v>
      </c>
      <c r="F47" s="18">
        <v>12</v>
      </c>
      <c r="G47" s="22">
        <v>6</v>
      </c>
      <c r="H47" s="8">
        <f t="shared" si="0"/>
        <v>72</v>
      </c>
      <c r="I47" s="23"/>
      <c r="J47" s="24"/>
      <c r="K47" s="11">
        <f t="shared" si="1"/>
        <v>0</v>
      </c>
      <c r="L47" s="12"/>
      <c r="M47" s="13" t="str">
        <f t="shared" si="2"/>
        <v/>
      </c>
      <c r="N47" s="14" t="str">
        <f t="shared" si="3"/>
        <v/>
      </c>
      <c r="O47" s="80"/>
      <c r="P47" s="81"/>
      <c r="Q47" s="82"/>
      <c r="R47" s="42"/>
    </row>
    <row r="48" spans="2:18">
      <c r="B48" s="37"/>
      <c r="C48" s="35" t="s">
        <v>0</v>
      </c>
      <c r="D48" s="21" t="s">
        <v>40</v>
      </c>
      <c r="E48" s="5" t="s">
        <v>5</v>
      </c>
      <c r="F48" s="18">
        <v>12</v>
      </c>
      <c r="G48" s="22">
        <v>7.5</v>
      </c>
      <c r="H48" s="8">
        <f t="shared" si="0"/>
        <v>90</v>
      </c>
      <c r="I48" s="23"/>
      <c r="J48" s="24"/>
      <c r="K48" s="11">
        <f t="shared" si="1"/>
        <v>0</v>
      </c>
      <c r="L48" s="12"/>
      <c r="M48" s="13" t="str">
        <f t="shared" si="2"/>
        <v/>
      </c>
      <c r="N48" s="14" t="str">
        <f t="shared" si="3"/>
        <v/>
      </c>
      <c r="O48" s="80"/>
      <c r="P48" s="81"/>
      <c r="Q48" s="82"/>
      <c r="R48" s="42"/>
    </row>
    <row r="49" spans="1:18">
      <c r="B49" s="37"/>
      <c r="C49" s="35" t="s">
        <v>0</v>
      </c>
      <c r="D49" s="21" t="s">
        <v>41</v>
      </c>
      <c r="E49" s="5" t="s">
        <v>5</v>
      </c>
      <c r="F49" s="18"/>
      <c r="G49" s="22">
        <v>9</v>
      </c>
      <c r="H49" s="8">
        <f t="shared" si="0"/>
        <v>0</v>
      </c>
      <c r="I49" s="23"/>
      <c r="J49" s="24"/>
      <c r="K49" s="11">
        <f t="shared" si="1"/>
        <v>0</v>
      </c>
      <c r="L49" s="12"/>
      <c r="M49" s="13" t="str">
        <f t="shared" si="2"/>
        <v/>
      </c>
      <c r="N49" s="14" t="str">
        <f t="shared" si="3"/>
        <v/>
      </c>
      <c r="O49" s="80"/>
      <c r="P49" s="81"/>
      <c r="Q49" s="82"/>
      <c r="R49" s="42"/>
    </row>
    <row r="50" spans="1:18">
      <c r="B50" s="37"/>
      <c r="C50" s="35" t="s">
        <v>0</v>
      </c>
      <c r="D50" s="21" t="s">
        <v>42</v>
      </c>
      <c r="E50" s="5" t="s">
        <v>5</v>
      </c>
      <c r="F50" s="18">
        <v>4</v>
      </c>
      <c r="G50" s="22">
        <v>56</v>
      </c>
      <c r="H50" s="8">
        <f t="shared" si="0"/>
        <v>224</v>
      </c>
      <c r="I50" s="23"/>
      <c r="J50" s="24"/>
      <c r="K50" s="11">
        <f t="shared" si="1"/>
        <v>0</v>
      </c>
      <c r="L50" s="12"/>
      <c r="M50" s="13" t="str">
        <f t="shared" si="2"/>
        <v/>
      </c>
      <c r="N50" s="14" t="str">
        <f t="shared" si="3"/>
        <v/>
      </c>
      <c r="O50" s="80"/>
      <c r="P50" s="81"/>
      <c r="Q50" s="82"/>
      <c r="R50" s="42"/>
    </row>
    <row r="51" spans="1:18">
      <c r="B51" s="37"/>
      <c r="C51" s="35" t="s">
        <v>0</v>
      </c>
      <c r="D51" s="21" t="s">
        <v>43</v>
      </c>
      <c r="E51" s="5" t="s">
        <v>5</v>
      </c>
      <c r="F51" s="18">
        <v>4</v>
      </c>
      <c r="G51" s="22">
        <v>25</v>
      </c>
      <c r="H51" s="8">
        <f t="shared" si="0"/>
        <v>100</v>
      </c>
      <c r="I51" s="23"/>
      <c r="J51" s="24"/>
      <c r="K51" s="11">
        <f t="shared" si="1"/>
        <v>0</v>
      </c>
      <c r="L51" s="12"/>
      <c r="M51" s="13" t="str">
        <f t="shared" si="2"/>
        <v/>
      </c>
      <c r="N51" s="14" t="str">
        <f t="shared" si="3"/>
        <v/>
      </c>
      <c r="O51" s="80"/>
      <c r="P51" s="81"/>
      <c r="Q51" s="82"/>
      <c r="R51" s="42"/>
    </row>
    <row r="52" spans="1:18">
      <c r="B52" s="37"/>
      <c r="C52" s="35" t="s">
        <v>0</v>
      </c>
      <c r="D52" s="21" t="s">
        <v>44</v>
      </c>
      <c r="E52" s="5" t="s">
        <v>3</v>
      </c>
      <c r="F52" s="18">
        <v>40</v>
      </c>
      <c r="G52" s="22">
        <v>4</v>
      </c>
      <c r="H52" s="8">
        <f t="shared" si="0"/>
        <v>160</v>
      </c>
      <c r="I52" s="23"/>
      <c r="J52" s="24"/>
      <c r="K52" s="11">
        <f t="shared" si="1"/>
        <v>0</v>
      </c>
      <c r="L52" s="12"/>
      <c r="M52" s="13" t="str">
        <f t="shared" si="2"/>
        <v/>
      </c>
      <c r="N52" s="14" t="str">
        <f t="shared" si="3"/>
        <v/>
      </c>
      <c r="O52" s="80"/>
      <c r="P52" s="81"/>
      <c r="Q52" s="82"/>
      <c r="R52" s="42"/>
    </row>
    <row r="53" spans="1:18">
      <c r="B53" s="37"/>
      <c r="C53" s="35" t="s">
        <v>0</v>
      </c>
      <c r="D53" s="21" t="s">
        <v>45</v>
      </c>
      <c r="E53" s="5" t="s">
        <v>3</v>
      </c>
      <c r="F53" s="18">
        <v>30</v>
      </c>
      <c r="G53" s="22">
        <v>5</v>
      </c>
      <c r="H53" s="8">
        <f t="shared" si="0"/>
        <v>150</v>
      </c>
      <c r="I53" s="23"/>
      <c r="J53" s="24"/>
      <c r="K53" s="11">
        <f t="shared" si="1"/>
        <v>0</v>
      </c>
      <c r="L53" s="12"/>
      <c r="M53" s="13" t="str">
        <f t="shared" si="2"/>
        <v/>
      </c>
      <c r="N53" s="14" t="str">
        <f t="shared" si="3"/>
        <v/>
      </c>
      <c r="O53" s="80"/>
      <c r="P53" s="81"/>
      <c r="Q53" s="82"/>
      <c r="R53" s="42"/>
    </row>
    <row r="54" spans="1:18">
      <c r="B54" s="37"/>
      <c r="C54" s="35" t="s">
        <v>0</v>
      </c>
      <c r="D54" s="21" t="s">
        <v>46</v>
      </c>
      <c r="E54" s="5" t="s">
        <v>3</v>
      </c>
      <c r="F54" s="18">
        <v>40</v>
      </c>
      <c r="G54" s="22">
        <v>4</v>
      </c>
      <c r="H54" s="8">
        <f t="shared" si="0"/>
        <v>160</v>
      </c>
      <c r="I54" s="23"/>
      <c r="J54" s="24"/>
      <c r="K54" s="11">
        <f t="shared" si="1"/>
        <v>0</v>
      </c>
      <c r="L54" s="12"/>
      <c r="M54" s="13" t="str">
        <f t="shared" si="2"/>
        <v/>
      </c>
      <c r="N54" s="14" t="str">
        <f t="shared" si="3"/>
        <v/>
      </c>
      <c r="O54" s="80"/>
      <c r="P54" s="81"/>
      <c r="Q54" s="82"/>
      <c r="R54" s="42"/>
    </row>
    <row r="55" spans="1:18">
      <c r="B55" s="37"/>
      <c r="C55" s="35" t="s">
        <v>0</v>
      </c>
      <c r="D55" s="21" t="s">
        <v>63</v>
      </c>
      <c r="E55" s="5" t="s">
        <v>5</v>
      </c>
      <c r="F55" s="18">
        <v>2</v>
      </c>
      <c r="G55" s="22">
        <v>150</v>
      </c>
      <c r="H55" s="8">
        <f t="shared" si="0"/>
        <v>300</v>
      </c>
      <c r="I55" s="23"/>
      <c r="J55" s="24"/>
      <c r="K55" s="11">
        <f t="shared" si="1"/>
        <v>0</v>
      </c>
      <c r="L55" s="12"/>
      <c r="M55" s="13" t="str">
        <f t="shared" si="2"/>
        <v/>
      </c>
      <c r="N55" s="14" t="str">
        <f t="shared" si="3"/>
        <v/>
      </c>
      <c r="O55" s="80"/>
      <c r="P55" s="81"/>
      <c r="Q55" s="82"/>
      <c r="R55" s="42"/>
    </row>
    <row r="56" spans="1:18">
      <c r="B56" s="37"/>
      <c r="C56" s="35" t="s">
        <v>0</v>
      </c>
      <c r="D56" s="21" t="s">
        <v>64</v>
      </c>
      <c r="E56" s="5" t="s">
        <v>5</v>
      </c>
      <c r="F56" s="18">
        <v>1</v>
      </c>
      <c r="G56" s="22">
        <v>180</v>
      </c>
      <c r="H56" s="8">
        <f t="shared" si="0"/>
        <v>180</v>
      </c>
      <c r="I56" s="23"/>
      <c r="J56" s="24"/>
      <c r="K56" s="11">
        <f t="shared" si="1"/>
        <v>0</v>
      </c>
      <c r="L56" s="12"/>
      <c r="M56" s="13" t="str">
        <f t="shared" si="2"/>
        <v/>
      </c>
      <c r="N56" s="14" t="str">
        <f t="shared" si="3"/>
        <v/>
      </c>
      <c r="O56" s="80"/>
      <c r="P56" s="81"/>
      <c r="Q56" s="82"/>
      <c r="R56" s="42"/>
    </row>
    <row r="57" spans="1:18">
      <c r="B57" s="37"/>
      <c r="C57" s="35" t="s">
        <v>0</v>
      </c>
      <c r="D57" s="21"/>
      <c r="E57" s="5"/>
      <c r="F57" s="18"/>
      <c r="G57" s="22"/>
      <c r="H57" s="8">
        <f t="shared" si="0"/>
        <v>0</v>
      </c>
      <c r="I57" s="23"/>
      <c r="J57" s="24"/>
      <c r="K57" s="11">
        <f t="shared" si="1"/>
        <v>0</v>
      </c>
      <c r="L57" s="12"/>
      <c r="M57" s="13" t="str">
        <f t="shared" si="2"/>
        <v/>
      </c>
      <c r="N57" s="14" t="str">
        <f t="shared" si="3"/>
        <v/>
      </c>
      <c r="O57" s="28"/>
      <c r="P57" s="28"/>
      <c r="Q57" s="43"/>
      <c r="R57" s="42"/>
    </row>
    <row r="58" spans="1:18" ht="15.75" thickBot="1">
      <c r="B58" s="37"/>
      <c r="C58" s="36" t="s">
        <v>0</v>
      </c>
      <c r="D58" s="21"/>
      <c r="E58" s="5"/>
      <c r="F58" s="18"/>
      <c r="G58" s="22"/>
      <c r="H58" s="8">
        <f t="shared" si="0"/>
        <v>0</v>
      </c>
      <c r="I58" s="23"/>
      <c r="J58" s="24"/>
      <c r="K58" s="11">
        <f t="shared" si="1"/>
        <v>0</v>
      </c>
      <c r="L58" s="12"/>
      <c r="M58" s="13" t="str">
        <f t="shared" si="2"/>
        <v/>
      </c>
      <c r="N58" s="14" t="str">
        <f t="shared" si="3"/>
        <v/>
      </c>
      <c r="O58" s="92"/>
      <c r="P58" s="93"/>
      <c r="Q58" s="94"/>
      <c r="R58" s="42"/>
    </row>
    <row r="59" spans="1:18" ht="15.75" thickBot="1">
      <c r="A59" s="38"/>
      <c r="B59" s="1"/>
      <c r="C59" s="86" t="s">
        <v>47</v>
      </c>
      <c r="D59" s="87"/>
      <c r="E59" s="88"/>
      <c r="F59" s="29"/>
      <c r="G59" s="30"/>
      <c r="H59" s="31">
        <f>SUM(H46:H58)+SUM(H7:H44)</f>
        <v>69465</v>
      </c>
      <c r="I59" s="32"/>
      <c r="J59" s="30"/>
      <c r="K59" s="31">
        <f>SUM(K46:K58)+SUM(K7:K44)</f>
        <v>0</v>
      </c>
      <c r="L59" s="32"/>
      <c r="M59" s="30">
        <f>SUM(M46:M58)+SUM(M7:M44)</f>
        <v>0</v>
      </c>
      <c r="N59" s="33" t="str">
        <f>IF(M59&gt;0,"Poupou",IF(M59=0,"Planejado","Estourou"))</f>
        <v>Planejado</v>
      </c>
      <c r="O59" s="83"/>
      <c r="P59" s="84"/>
      <c r="Q59" s="85"/>
      <c r="R59" s="42"/>
    </row>
    <row r="60" spans="1:18" ht="15.75" thickBo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1"/>
    </row>
  </sheetData>
  <mergeCells count="54">
    <mergeCell ref="C3:Q3"/>
    <mergeCell ref="F4:H4"/>
    <mergeCell ref="I4:K4"/>
    <mergeCell ref="L4:N4"/>
    <mergeCell ref="O4:Q4"/>
    <mergeCell ref="O5:Q5"/>
    <mergeCell ref="O54:Q54"/>
    <mergeCell ref="O55:Q55"/>
    <mergeCell ref="O56:Q56"/>
    <mergeCell ref="O58:Q58"/>
    <mergeCell ref="O38:Q38"/>
    <mergeCell ref="O43:Q43"/>
    <mergeCell ref="O44:Q44"/>
    <mergeCell ref="D45:Q45"/>
    <mergeCell ref="O46:Q46"/>
    <mergeCell ref="O47:Q47"/>
    <mergeCell ref="O30:Q30"/>
    <mergeCell ref="O33:Q33"/>
    <mergeCell ref="O34:Q34"/>
    <mergeCell ref="O35:Q35"/>
    <mergeCell ref="O36:Q36"/>
    <mergeCell ref="O59:Q59"/>
    <mergeCell ref="C59:E59"/>
    <mergeCell ref="O48:Q48"/>
    <mergeCell ref="O49:Q49"/>
    <mergeCell ref="O50:Q50"/>
    <mergeCell ref="O51:Q51"/>
    <mergeCell ref="O52:Q52"/>
    <mergeCell ref="O53:Q53"/>
    <mergeCell ref="O37:Q37"/>
    <mergeCell ref="O24:Q24"/>
    <mergeCell ref="O25:Q25"/>
    <mergeCell ref="O26:Q26"/>
    <mergeCell ref="O27:Q27"/>
    <mergeCell ref="O28:Q28"/>
    <mergeCell ref="O29:Q29"/>
    <mergeCell ref="O23:Q23"/>
    <mergeCell ref="O12:Q12"/>
    <mergeCell ref="O13:Q13"/>
    <mergeCell ref="O14:Q14"/>
    <mergeCell ref="O15:Q15"/>
    <mergeCell ref="O16:Q16"/>
    <mergeCell ref="O17:Q17"/>
    <mergeCell ref="O18:Q18"/>
    <mergeCell ref="O19:Q19"/>
    <mergeCell ref="O20:Q20"/>
    <mergeCell ref="O21:Q21"/>
    <mergeCell ref="O22:Q22"/>
    <mergeCell ref="O11:Q11"/>
    <mergeCell ref="D6:Q6"/>
    <mergeCell ref="O7:Q7"/>
    <mergeCell ref="O8:Q8"/>
    <mergeCell ref="O9:Q9"/>
    <mergeCell ref="O10:Q10"/>
  </mergeCells>
  <conditionalFormatting sqref="N46:N59 N7:N44">
    <cfRule type="containsText" dxfId="5" priority="4" operator="containsText" text="Estourou">
      <formula>NOT(ISERROR(SEARCH("Estourou",N7)))</formula>
    </cfRule>
    <cfRule type="containsText" dxfId="4" priority="5" operator="containsText" text="Planejado">
      <formula>NOT(ISERROR(SEARCH("Planejado",N7)))</formula>
    </cfRule>
    <cfRule type="containsText" dxfId="3" priority="6" operator="containsText" text="Poupou">
      <formula>NOT(ISERROR(SEARCH("Poupou",N7)))</formula>
    </cfRule>
  </conditionalFormatting>
  <conditionalFormatting sqref="M46:M59 M7:M44">
    <cfRule type="cellIs" dxfId="2" priority="3" operator="greaterThan">
      <formula>0</formula>
    </cfRule>
  </conditionalFormatting>
  <conditionalFormatting sqref="M46:M59 M7:M44">
    <cfRule type="cellIs" dxfId="1" priority="2" operator="equal">
      <formula>0</formula>
    </cfRule>
  </conditionalFormatting>
  <conditionalFormatting sqref="M46:M59 M7:M44">
    <cfRule type="cellIs" dxfId="0" priority="1" operator="lessThan">
      <formula>0</formula>
    </cfRule>
  </conditionalFormatting>
  <pageMargins left="0.511811024" right="0.511811024" top="0.78740157499999996" bottom="0.78740157499999996" header="0.31496062000000002" footer="0.3149606200000000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2015-06-10T14:37:05Z</dcterms:created>
  <dcterms:modified xsi:type="dcterms:W3CDTF">2015-11-19T11:26:36Z</dcterms:modified>
</cp:coreProperties>
</file>